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-tax blocks" sheetId="1" state="visible" r:id="rId1"/>
    <sheet xmlns:r="http://schemas.openxmlformats.org/officeDocument/2006/relationships" name="Schedule II (SLM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,##0"/>
    <numFmt numFmtId="165" formatCode="yyyy-mm-dd"/>
    <numFmt numFmtId="166" formatCode="dd-mm-yyyy"/>
  </numFmts>
  <fonts count="6">
    <font>
      <name val="Calibri"/>
      <family val="2"/>
      <color theme="1"/>
      <sz val="11"/>
      <scheme val="minor"/>
    </font>
    <font>
      <b val="1"/>
      <color rgb="000E7A6F"/>
      <sz val="14"/>
    </font>
    <font>
      <i val="1"/>
      <color rgb="00555555"/>
      <sz val="9"/>
    </font>
    <font>
      <b val="1"/>
      <color rgb="00FFFFFF"/>
    </font>
    <font>
      <b val="1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0E7A6F"/>
      </patternFill>
    </fill>
    <fill>
      <patternFill patternType="solid">
        <fgColor rgb="00E7F6F2"/>
      </patternFill>
    </fill>
  </fills>
  <borders count="2">
    <border>
      <left/>
      <right/>
      <top/>
      <bottom/>
      <diagonal/>
    </border>
    <border>
      <left style="thin">
        <color rgb="00CFE3DE"/>
      </left>
      <right style="thin">
        <color rgb="00CFE3DE"/>
      </right>
      <top style="thin">
        <color rgb="00CFE3DE"/>
      </top>
      <bottom style="thin">
        <color rgb="00CFE3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0" fontId="4" fillId="0" borderId="0" pivotButton="0" quotePrefix="0" xfId="0"/>
    <xf numFmtId="164" fontId="4" fillId="0" borderId="1" pivotButton="0" quotePrefix="0" xfId="0"/>
    <xf numFmtId="0" fontId="5" fillId="0" borderId="0" pivotButton="0" quotePrefix="0" xfId="0"/>
    <xf numFmtId="166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8" customWidth="1" min="2" max="2"/>
    <col width="15" customWidth="1" min="3" max="3"/>
    <col width="17" customWidth="1" min="4" max="4"/>
    <col width="17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Fixed asset register — Income-tax depreciation (block of assets)</t>
        </is>
      </c>
    </row>
    <row r="2">
      <c r="A2" s="2" t="inlineStr">
        <is>
          <t>Rates: Appendix I, Income-tax Rules 2026 (rule 25). Half rate for assets put to use for less than 180 days (section 33(4)). Enter figures in the white cells.</t>
        </is>
      </c>
    </row>
    <row r="4" ht="34" customHeight="1">
      <c r="A4" s="3" t="inlineStr">
        <is>
          <t>Block of assets</t>
        </is>
      </c>
      <c r="B4" s="3" t="inlineStr">
        <is>
          <t>Rate %</t>
        </is>
      </c>
      <c r="C4" s="3" t="inlineStr">
        <is>
          <t>Opening WDV</t>
        </is>
      </c>
      <c r="D4" s="3" t="inlineStr">
        <is>
          <t>Additions — used 180 days or more</t>
        </is>
      </c>
      <c r="E4" s="3" t="inlineStr">
        <is>
          <t>Additions — used less than 180 days</t>
        </is>
      </c>
      <c r="F4" s="3" t="inlineStr">
        <is>
          <t>Sale proceeds</t>
        </is>
      </c>
      <c r="G4" s="3" t="inlineStr">
        <is>
          <t>Full-rate base</t>
        </is>
      </c>
      <c r="H4" s="3" t="inlineStr">
        <is>
          <t>Half-rate base</t>
        </is>
      </c>
      <c r="I4" s="3" t="inlineStr">
        <is>
          <t>Depreciation</t>
        </is>
      </c>
      <c r="J4" s="3" t="inlineStr">
        <is>
          <t>Closing WDV</t>
        </is>
      </c>
    </row>
    <row r="5">
      <c r="A5" s="4" t="inlineStr">
        <is>
          <t>Building — residential</t>
        </is>
      </c>
      <c r="B5" s="4" t="n">
        <v>5</v>
      </c>
      <c r="C5" s="5" t="n">
        <v>0</v>
      </c>
      <c r="D5" s="5" t="n">
        <v>0</v>
      </c>
      <c r="E5" s="5" t="n">
        <v>0</v>
      </c>
      <c r="F5" s="5" t="n">
        <v>0</v>
      </c>
      <c r="G5" s="6">
        <f>MAX(0,C5+D5-F5)</f>
        <v/>
      </c>
      <c r="H5" s="6">
        <f>MAX(0,E5-MAX(0,F5-C5-D5))</f>
        <v/>
      </c>
      <c r="I5" s="6">
        <f>ROUND(G5*B5/100+H5*B5/200,0)</f>
        <v/>
      </c>
      <c r="J5" s="6">
        <f>MAX(0,C5+D5+E5-F5-I5)</f>
        <v/>
      </c>
    </row>
    <row r="6">
      <c r="A6" s="4" t="inlineStr">
        <is>
          <t>Building — other</t>
        </is>
      </c>
      <c r="B6" s="4" t="n">
        <v>10</v>
      </c>
      <c r="C6" s="5" t="n">
        <v>0</v>
      </c>
      <c r="D6" s="5" t="n">
        <v>0</v>
      </c>
      <c r="E6" s="5" t="n">
        <v>0</v>
      </c>
      <c r="F6" s="5" t="n">
        <v>0</v>
      </c>
      <c r="G6" s="6">
        <f>MAX(0,C6+D6-F6)</f>
        <v/>
      </c>
      <c r="H6" s="6">
        <f>MAX(0,E6-MAX(0,F6-C6-D6))</f>
        <v/>
      </c>
      <c r="I6" s="6">
        <f>ROUND(G6*B6/100+H6*B6/200,0)</f>
        <v/>
      </c>
      <c r="J6" s="6">
        <f>MAX(0,C6+D6+E6-F6-I6)</f>
        <v/>
      </c>
    </row>
    <row r="7">
      <c r="A7" s="4" t="inlineStr">
        <is>
          <t>Furniture and fittings</t>
        </is>
      </c>
      <c r="B7" s="4" t="n">
        <v>10</v>
      </c>
      <c r="C7" s="5" t="n">
        <v>0</v>
      </c>
      <c r="D7" s="5" t="n">
        <v>0</v>
      </c>
      <c r="E7" s="5" t="n">
        <v>0</v>
      </c>
      <c r="F7" s="5" t="n">
        <v>0</v>
      </c>
      <c r="G7" s="6">
        <f>MAX(0,C7+D7-F7)</f>
        <v/>
      </c>
      <c r="H7" s="6">
        <f>MAX(0,E7-MAX(0,F7-C7-D7))</f>
        <v/>
      </c>
      <c r="I7" s="6">
        <f>ROUND(G7*B7/100+H7*B7/200,0)</f>
        <v/>
      </c>
      <c r="J7" s="6">
        <f>MAX(0,C7+D7+E7-F7-I7)</f>
        <v/>
      </c>
    </row>
    <row r="8">
      <c r="A8" s="4" t="inlineStr">
        <is>
          <t>Plant and machinery — general</t>
        </is>
      </c>
      <c r="B8" s="4" t="n">
        <v>15</v>
      </c>
      <c r="C8" s="5" t="n">
        <v>0</v>
      </c>
      <c r="D8" s="5" t="n">
        <v>0</v>
      </c>
      <c r="E8" s="5" t="n">
        <v>0</v>
      </c>
      <c r="F8" s="5" t="n">
        <v>0</v>
      </c>
      <c r="G8" s="6">
        <f>MAX(0,C8+D8-F8)</f>
        <v/>
      </c>
      <c r="H8" s="6">
        <f>MAX(0,E8-MAX(0,F8-C8-D8))</f>
        <v/>
      </c>
      <c r="I8" s="6">
        <f>ROUND(G8*B8/100+H8*B8/200,0)</f>
        <v/>
      </c>
      <c r="J8" s="6">
        <f>MAX(0,C8+D8+E8-F8-I8)</f>
        <v/>
      </c>
    </row>
    <row r="9">
      <c r="A9" s="4" t="inlineStr">
        <is>
          <t>Motor cars</t>
        </is>
      </c>
      <c r="B9" s="4" t="n">
        <v>15</v>
      </c>
      <c r="C9" s="5" t="n">
        <v>0</v>
      </c>
      <c r="D9" s="5" t="n">
        <v>0</v>
      </c>
      <c r="E9" s="5" t="n">
        <v>0</v>
      </c>
      <c r="F9" s="5" t="n">
        <v>0</v>
      </c>
      <c r="G9" s="6">
        <f>MAX(0,C9+D9-F9)</f>
        <v/>
      </c>
      <c r="H9" s="6">
        <f>MAX(0,E9-MAX(0,F9-C9-D9))</f>
        <v/>
      </c>
      <c r="I9" s="6">
        <f>ROUND(G9*B9/100+H9*B9/200,0)</f>
        <v/>
      </c>
      <c r="J9" s="6">
        <f>MAX(0,C9+D9+E9-F9-I9)</f>
        <v/>
      </c>
    </row>
    <row r="10">
      <c r="A10" s="4" t="inlineStr">
        <is>
          <t>Computers and software</t>
        </is>
      </c>
      <c r="B10" s="4" t="n">
        <v>40</v>
      </c>
      <c r="C10" s="5" t="n">
        <v>0</v>
      </c>
      <c r="D10" s="5" t="n">
        <v>0</v>
      </c>
      <c r="E10" s="5" t="n">
        <v>0</v>
      </c>
      <c r="F10" s="5" t="n">
        <v>0</v>
      </c>
      <c r="G10" s="6">
        <f>MAX(0,C10+D10-F10)</f>
        <v/>
      </c>
      <c r="H10" s="6">
        <f>MAX(0,E10-MAX(0,F10-C10-D10))</f>
        <v/>
      </c>
      <c r="I10" s="6">
        <f>ROUND(G10*B10/100+H10*B10/200,0)</f>
        <v/>
      </c>
      <c r="J10" s="6">
        <f>MAX(0,C10+D10+E10-F10-I10)</f>
        <v/>
      </c>
    </row>
    <row r="11">
      <c r="A11" s="4" t="inlineStr">
        <is>
          <t>Intangible assets</t>
        </is>
      </c>
      <c r="B11" s="4" t="n">
        <v>25</v>
      </c>
      <c r="C11" s="5" t="n">
        <v>0</v>
      </c>
      <c r="D11" s="5" t="n">
        <v>0</v>
      </c>
      <c r="E11" s="5" t="n">
        <v>0</v>
      </c>
      <c r="F11" s="5" t="n">
        <v>0</v>
      </c>
      <c r="G11" s="6">
        <f>MAX(0,C11+D11-F11)</f>
        <v/>
      </c>
      <c r="H11" s="6">
        <f>MAX(0,E11-MAX(0,F11-C11-D11))</f>
        <v/>
      </c>
      <c r="I11" s="6">
        <f>ROUND(G11*B11/100+H11*B11/200,0)</f>
        <v/>
      </c>
      <c r="J11" s="6">
        <f>MAX(0,C11+D11+E11-F11-I11)</f>
        <v/>
      </c>
    </row>
    <row r="12">
      <c r="A12" s="7" t="inlineStr">
        <is>
          <t>Total</t>
        </is>
      </c>
      <c r="C12" s="8">
        <f>SUM(C5:C11)</f>
        <v/>
      </c>
      <c r="D12" s="8">
        <f>SUM(D5:D11)</f>
        <v/>
      </c>
      <c r="E12" s="8">
        <f>SUM(E5:E11)</f>
        <v/>
      </c>
      <c r="F12" s="8">
        <f>SUM(F5:F11)</f>
        <v/>
      </c>
      <c r="G12" s="8">
        <f>SUM(G5:G11)</f>
        <v/>
      </c>
      <c r="H12" s="8">
        <f>SUM(H5:H11)</f>
        <v/>
      </c>
      <c r="I12" s="8">
        <f>SUM(I5:I11)</f>
        <v/>
      </c>
      <c r="J12" s="8">
        <f>SUM(J5:J11)</f>
        <v/>
      </c>
    </row>
    <row r="14">
      <c r="A14" s="9" t="inlineStr">
        <is>
          <t>Note: if sale proceeds exceed opening WDV plus additions, or the block ceases, depreciation is nil and the difference is a short-term capital gain or loss (section 74 of the 2025 Act). Additional depreciation (section 33(8)) is not included here.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4" customWidth="1" min="3" max="3"/>
    <col width="10" customWidth="1" min="4" max="4"/>
    <col width="11" customWidth="1" min="5" max="5"/>
    <col width="12" customWidth="1" min="6" max="6"/>
    <col width="12" customWidth="1" min="7" max="7"/>
    <col width="15" customWidth="1" min="8" max="8"/>
    <col width="11" customWidth="1" min="9" max="9"/>
    <col width="14" customWidth="1" min="10" max="10"/>
    <col width="15" customWidth="1" min="11" max="11"/>
  </cols>
  <sheetData>
    <row r="1">
      <c r="A1" s="1" t="inlineStr">
        <is>
          <t>Fixed asset register — Companies Act 2013, Schedule II (straight line)</t>
        </is>
      </c>
    </row>
    <row r="2">
      <c r="A2" s="2" t="inlineStr">
        <is>
          <t>Depreciation for the year = (cost − residual) ÷ useful life × days used in the year ÷ days in the year. Residual value up to 5% of cost.</t>
        </is>
      </c>
    </row>
    <row r="4" ht="34" customHeight="1">
      <c r="A4" s="3" t="inlineStr">
        <is>
          <t>Asset</t>
        </is>
      </c>
      <c r="B4" s="3" t="inlineStr">
        <is>
          <t>Date put to use</t>
        </is>
      </c>
      <c r="C4" s="3" t="inlineStr">
        <is>
          <t>Original cost</t>
        </is>
      </c>
      <c r="D4" s="3" t="inlineStr">
        <is>
          <t>Residual %</t>
        </is>
      </c>
      <c r="E4" s="3" t="inlineStr">
        <is>
          <t>Useful life (years)</t>
        </is>
      </c>
      <c r="F4" s="3" t="inlineStr">
        <is>
          <t>Year start</t>
        </is>
      </c>
      <c r="G4" s="3" t="inlineStr">
        <is>
          <t>Year end</t>
        </is>
      </c>
      <c r="H4" s="3" t="inlineStr">
        <is>
          <t>Opening book value</t>
        </is>
      </c>
      <c r="I4" s="3" t="inlineStr">
        <is>
          <t>Days used this year</t>
        </is>
      </c>
      <c r="J4" s="3" t="inlineStr">
        <is>
          <t>Depreciation</t>
        </is>
      </c>
      <c r="K4" s="3" t="inlineStr">
        <is>
          <t>Closing book value</t>
        </is>
      </c>
    </row>
    <row r="5">
      <c r="A5" s="4" t="inlineStr">
        <is>
          <t>Laptop</t>
        </is>
      </c>
      <c r="B5" s="10" t="n">
        <v>45931</v>
      </c>
      <c r="C5" s="5" t="n">
        <v>80000</v>
      </c>
      <c r="D5" s="4" t="n">
        <v>5</v>
      </c>
      <c r="E5" s="4" t="n">
        <v>3</v>
      </c>
      <c r="F5" s="10" t="n">
        <v>45748</v>
      </c>
      <c r="G5" s="10" t="n">
        <v>46112</v>
      </c>
      <c r="H5" s="6">
        <f>C5</f>
        <v/>
      </c>
      <c r="I5" s="11">
        <f>MAX(0,MIN(G5,EDATE(B5,12*E5)-1)-MAX(F5,B5)+1)</f>
        <v/>
      </c>
      <c r="J5" s="6">
        <f>MIN(H5-C5*D5/100,ROUND((C5-C5*D5/100)/E5*I5/(G5-F5+1),0))</f>
        <v/>
      </c>
      <c r="K5" s="6">
        <f>H5-J5</f>
        <v/>
      </c>
    </row>
    <row r="6">
      <c r="A6" s="4" t="inlineStr">
        <is>
          <t>Office furniture</t>
        </is>
      </c>
      <c r="B6" s="10" t="n">
        <v>45748</v>
      </c>
      <c r="C6" s="5" t="n">
        <v>150000</v>
      </c>
      <c r="D6" s="4" t="n">
        <v>5</v>
      </c>
      <c r="E6" s="4" t="n">
        <v>10</v>
      </c>
      <c r="F6" s="10" t="n">
        <v>45748</v>
      </c>
      <c r="G6" s="10" t="n">
        <v>46112</v>
      </c>
      <c r="H6" s="6">
        <f>C6</f>
        <v/>
      </c>
      <c r="I6" s="11">
        <f>MAX(0,MIN(G6,EDATE(B6,12*E6)-1)-MAX(F6,B6)+1)</f>
        <v/>
      </c>
      <c r="J6" s="6">
        <f>MIN(H6-C6*D6/100,ROUND((C6-C6*D6/100)/E6*I6/(G6-F6+1),0))</f>
        <v/>
      </c>
      <c r="K6" s="6">
        <f>H6-J6</f>
        <v/>
      </c>
    </row>
    <row r="7">
      <c r="A7" s="4" t="inlineStr">
        <is>
          <t>Plant and machinery</t>
        </is>
      </c>
      <c r="B7" s="10" t="n">
        <v>45853</v>
      </c>
      <c r="C7" s="5" t="n">
        <v>1200000</v>
      </c>
      <c r="D7" s="4" t="n">
        <v>5</v>
      </c>
      <c r="E7" s="4" t="n">
        <v>15</v>
      </c>
      <c r="F7" s="10" t="n">
        <v>45748</v>
      </c>
      <c r="G7" s="10" t="n">
        <v>46112</v>
      </c>
      <c r="H7" s="6">
        <f>C7</f>
        <v/>
      </c>
      <c r="I7" s="11">
        <f>MAX(0,MIN(G7,EDATE(B7,12*E7)-1)-MAX(F7,B7)+1)</f>
        <v/>
      </c>
      <c r="J7" s="6">
        <f>MIN(H7-C7*D7/100,ROUND((C7-C7*D7/100)/E7*I7/(G7-F7+1),0))</f>
        <v/>
      </c>
      <c r="K7" s="6">
        <f>H7-J7</f>
        <v/>
      </c>
    </row>
    <row r="9">
      <c r="A9" s="9" t="inlineStr">
        <is>
          <t>For the next year, copy the closing book value into the opening column and change the year dates.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2026-10-28T08:01:17Z</dcterms:created>
  <dcterms:modified xmlns:dcterms="http://purl.org/dc/terms/" xmlns:xsi="http://www.w3.org/2001/XMLSchema-instance" xsi:type="dcterms:W3CDTF">2026-10-28T08:01:17Z</dcterms:modified>
</cp:coreProperties>
</file>